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T\appel d'offre FST\ICPE\Dossier ICPE 2\"/>
    </mc:Choice>
  </mc:AlternateContent>
  <xr:revisionPtr revIDLastSave="0" documentId="13_ncr:1_{E50B5287-C46F-4179-A3D9-1ECA16AA1C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8" i="1" l="1"/>
  <c r="D9" i="1"/>
  <c r="D10" i="1"/>
  <c r="D11" i="1"/>
  <c r="D14" i="1"/>
  <c r="D15" i="1"/>
  <c r="D16" i="1"/>
  <c r="D19" i="1"/>
  <c r="D20" i="1"/>
  <c r="D29" i="1"/>
  <c r="D33" i="1"/>
  <c r="D23" i="1" l="1"/>
  <c r="D27" i="1" l="1"/>
  <c r="D31" i="1" s="1"/>
  <c r="D35" i="1" s="1"/>
  <c r="G9" i="1"/>
</calcChain>
</file>

<file path=xl/sharedStrings.xml><?xml version="1.0" encoding="utf-8"?>
<sst xmlns="http://schemas.openxmlformats.org/spreadsheetml/2006/main" count="32" uniqueCount="28">
  <si>
    <t>DIMENSIONNEMENT DES BESOINS EN EAU</t>
  </si>
  <si>
    <t>ETS INDUSTRIELS</t>
  </si>
  <si>
    <t>HAUTEUR DE STOCKAGE</t>
  </si>
  <si>
    <t>jusqu'à 3 m</t>
  </si>
  <si>
    <t>jusqu'à 8 m</t>
  </si>
  <si>
    <t>x</t>
  </si>
  <si>
    <t>jusqu'à 12 m</t>
  </si>
  <si>
    <t>&gt; 12m</t>
  </si>
  <si>
    <t>TYPE DE CONSTRUCTION</t>
  </si>
  <si>
    <t>SF&gt;=1h</t>
  </si>
  <si>
    <t>SF&gt;=30 min</t>
  </si>
  <si>
    <t>SF&lt;30 min</t>
  </si>
  <si>
    <t>TYPES D'INTERVENTION INTERNES</t>
  </si>
  <si>
    <t>accueil 24/24</t>
  </si>
  <si>
    <t>DAI généralisée reportée 24/24</t>
  </si>
  <si>
    <t>service de sécurité incendie 24/24</t>
  </si>
  <si>
    <t>somme coef</t>
  </si>
  <si>
    <t>surface de référence (m2)</t>
  </si>
  <si>
    <t>débit intermédiaire (m3/h)</t>
  </si>
  <si>
    <t>catégorie de risque (1,2 ou 3)</t>
  </si>
  <si>
    <t xml:space="preserve">débit intermédiaire </t>
  </si>
  <si>
    <t>risque sprinklé ?</t>
  </si>
  <si>
    <t>DEBIT REQUIS</t>
  </si>
  <si>
    <t>PLUS GRANDE SURFACE NON RECOUPEE MAX</t>
  </si>
  <si>
    <t>CAPACITE MAXI RDDECI</t>
  </si>
  <si>
    <t>3 GINC (6 FPT)</t>
  </si>
  <si>
    <t>m3/h</t>
  </si>
  <si>
    <t>SURFACE MAXI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</si>
</sst>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3" borderId="0" xfId="0" applyFill="1"/>
    <xf numFmtId="2" fontId="2" fillId="0" borderId="0" xfId="0" applyNumberFormat="1" applyFont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5"/>
  <sheetViews>
    <sheetView tabSelected="1" zoomScaleNormal="100" workbookViewId="0">
      <selection activeCell="G19" sqref="G19"/>
    </sheetView>
  </sheetViews>
  <sheetFormatPr baseColWidth="10" defaultRowHeight="12.75" x14ac:dyDescent="0.2"/>
  <cols>
    <col min="1" max="1" width="32.42578125" customWidth="1"/>
    <col min="2" max="3" width="11.42578125" style="1"/>
    <col min="4" max="4" width="15.7109375" style="1" customWidth="1"/>
    <col min="6" max="6" width="33.140625" customWidth="1"/>
    <col min="7" max="7" width="18.85546875" customWidth="1"/>
  </cols>
  <sheetData>
    <row r="2" spans="1:9" x14ac:dyDescent="0.2">
      <c r="A2" s="21" t="s">
        <v>0</v>
      </c>
      <c r="B2" s="21"/>
      <c r="C2" s="21"/>
      <c r="D2" s="21"/>
      <c r="F2" t="s">
        <v>23</v>
      </c>
    </row>
    <row r="3" spans="1:9" x14ac:dyDescent="0.2">
      <c r="A3" s="21" t="s">
        <v>1</v>
      </c>
      <c r="B3" s="21"/>
      <c r="C3" s="21"/>
      <c r="D3" s="21"/>
    </row>
    <row r="5" spans="1:9" x14ac:dyDescent="0.2">
      <c r="E5" s="1"/>
    </row>
    <row r="7" spans="1:9" ht="13.5" thickBot="1" x14ac:dyDescent="0.25">
      <c r="A7" t="s">
        <v>2</v>
      </c>
      <c r="F7" t="s">
        <v>24</v>
      </c>
      <c r="G7" t="s">
        <v>25</v>
      </c>
      <c r="H7" s="4">
        <v>360</v>
      </c>
      <c r="I7" t="s">
        <v>26</v>
      </c>
    </row>
    <row r="8" spans="1:9" x14ac:dyDescent="0.2">
      <c r="A8" t="s">
        <v>3</v>
      </c>
      <c r="B8" s="13">
        <v>0</v>
      </c>
      <c r="C8" s="6"/>
      <c r="D8" s="14">
        <f>IF(C8="x",B8,0)</f>
        <v>0</v>
      </c>
    </row>
    <row r="9" spans="1:9" ht="27" x14ac:dyDescent="0.35">
      <c r="A9" t="s">
        <v>4</v>
      </c>
      <c r="B9" s="15">
        <v>0.1</v>
      </c>
      <c r="C9" s="7"/>
      <c r="D9" s="16">
        <f>IF(C9="x",B9,0)</f>
        <v>0</v>
      </c>
      <c r="F9" s="3" t="s">
        <v>27</v>
      </c>
      <c r="G9" s="5">
        <f>(H7*1000/60)/((1+D23)*D29*D33)</f>
        <v>8888.8888888888887</v>
      </c>
    </row>
    <row r="10" spans="1:9" x14ac:dyDescent="0.2">
      <c r="A10" t="s">
        <v>6</v>
      </c>
      <c r="B10" s="15">
        <v>0.2</v>
      </c>
      <c r="C10" s="7" t="s">
        <v>5</v>
      </c>
      <c r="D10" s="16">
        <f t="shared" ref="D10:D20" si="0">IF(C10="x",B10,0)</f>
        <v>0.2</v>
      </c>
    </row>
    <row r="11" spans="1:9" x14ac:dyDescent="0.2">
      <c r="A11" t="s">
        <v>7</v>
      </c>
      <c r="B11" s="15">
        <v>0.5</v>
      </c>
      <c r="C11" s="7"/>
      <c r="D11" s="16">
        <f t="shared" si="0"/>
        <v>0</v>
      </c>
    </row>
    <row r="12" spans="1:9" x14ac:dyDescent="0.2">
      <c r="B12" s="15"/>
      <c r="C12" s="8"/>
      <c r="D12" s="17"/>
    </row>
    <row r="13" spans="1:9" x14ac:dyDescent="0.2">
      <c r="A13" t="s">
        <v>8</v>
      </c>
      <c r="B13" s="15"/>
      <c r="C13" s="8"/>
      <c r="D13" s="17"/>
    </row>
    <row r="14" spans="1:9" x14ac:dyDescent="0.2">
      <c r="A14" t="s">
        <v>9</v>
      </c>
      <c r="B14" s="15">
        <v>-0.1</v>
      </c>
      <c r="C14" s="7"/>
      <c r="D14" s="16">
        <f t="shared" si="0"/>
        <v>0</v>
      </c>
    </row>
    <row r="15" spans="1:9" x14ac:dyDescent="0.2">
      <c r="A15" t="s">
        <v>10</v>
      </c>
      <c r="B15" s="15">
        <v>0</v>
      </c>
      <c r="C15" s="9"/>
      <c r="D15" s="16">
        <f t="shared" si="0"/>
        <v>0</v>
      </c>
    </row>
    <row r="16" spans="1:9" x14ac:dyDescent="0.2">
      <c r="A16" t="s">
        <v>11</v>
      </c>
      <c r="B16" s="15">
        <v>0.1</v>
      </c>
      <c r="C16" s="7" t="s">
        <v>5</v>
      </c>
      <c r="D16" s="16">
        <f t="shared" si="0"/>
        <v>0.1</v>
      </c>
    </row>
    <row r="17" spans="1:4" x14ac:dyDescent="0.2">
      <c r="B17" s="15"/>
      <c r="C17" s="8"/>
      <c r="D17" s="17"/>
    </row>
    <row r="18" spans="1:4" x14ac:dyDescent="0.2">
      <c r="A18" t="s">
        <v>12</v>
      </c>
      <c r="B18" s="15"/>
      <c r="C18" s="8"/>
      <c r="D18" s="17"/>
    </row>
    <row r="19" spans="1:4" x14ac:dyDescent="0.2">
      <c r="A19" t="s">
        <v>13</v>
      </c>
      <c r="B19" s="15">
        <v>-0.1</v>
      </c>
      <c r="C19" s="7"/>
      <c r="D19" s="16">
        <f t="shared" si="0"/>
        <v>0</v>
      </c>
    </row>
    <row r="20" spans="1:4" x14ac:dyDescent="0.2">
      <c r="A20" t="s">
        <v>14</v>
      </c>
      <c r="B20" s="15">
        <v>-0.1</v>
      </c>
      <c r="C20" s="7" t="s">
        <v>5</v>
      </c>
      <c r="D20" s="16">
        <f t="shared" si="0"/>
        <v>-0.1</v>
      </c>
    </row>
    <row r="21" spans="1:4" x14ac:dyDescent="0.2">
      <c r="A21" t="s">
        <v>15</v>
      </c>
      <c r="B21" s="15">
        <v>-0.3</v>
      </c>
      <c r="C21" s="7" t="s">
        <v>5</v>
      </c>
      <c r="D21" s="16">
        <f>IF(C21="x",B21,0)</f>
        <v>-0.3</v>
      </c>
    </row>
    <row r="22" spans="1:4" x14ac:dyDescent="0.2">
      <c r="B22" s="15"/>
      <c r="C22" s="10"/>
      <c r="D22" s="17"/>
    </row>
    <row r="23" spans="1:4" x14ac:dyDescent="0.2">
      <c r="A23" t="s">
        <v>16</v>
      </c>
      <c r="B23" s="15"/>
      <c r="C23" s="10"/>
      <c r="D23" s="16">
        <f>SUM(D8:D21)</f>
        <v>-9.999999999999995E-2</v>
      </c>
    </row>
    <row r="24" spans="1:4" x14ac:dyDescent="0.2">
      <c r="B24" s="15"/>
      <c r="C24" s="8"/>
      <c r="D24" s="17"/>
    </row>
    <row r="25" spans="1:4" x14ac:dyDescent="0.2">
      <c r="A25" t="s">
        <v>17</v>
      </c>
      <c r="B25" s="15"/>
      <c r="C25" s="9">
        <v>8900</v>
      </c>
      <c r="D25" s="17"/>
    </row>
    <row r="26" spans="1:4" x14ac:dyDescent="0.2">
      <c r="B26" s="15"/>
      <c r="C26" s="8"/>
      <c r="D26" s="17"/>
    </row>
    <row r="27" spans="1:4" x14ac:dyDescent="0.2">
      <c r="A27" s="2" t="s">
        <v>18</v>
      </c>
      <c r="B27" s="18"/>
      <c r="C27" s="11"/>
      <c r="D27" s="19">
        <f>(30*C25/500)*(1+D23)</f>
        <v>480.6</v>
      </c>
    </row>
    <row r="28" spans="1:4" x14ac:dyDescent="0.2">
      <c r="B28" s="15"/>
      <c r="C28" s="8"/>
      <c r="D28" s="17"/>
    </row>
    <row r="29" spans="1:4" x14ac:dyDescent="0.2">
      <c r="A29" t="s">
        <v>19</v>
      </c>
      <c r="B29" s="15"/>
      <c r="C29" s="7">
        <v>2</v>
      </c>
      <c r="D29" s="16">
        <f>IF(C29=1,1,IF(C29=2,1.5,IF(C29=3,2)))</f>
        <v>1.5</v>
      </c>
    </row>
    <row r="30" spans="1:4" x14ac:dyDescent="0.2">
      <c r="B30" s="15"/>
      <c r="C30" s="8"/>
      <c r="D30" s="17"/>
    </row>
    <row r="31" spans="1:4" x14ac:dyDescent="0.2">
      <c r="A31" s="2" t="s">
        <v>20</v>
      </c>
      <c r="B31" s="18"/>
      <c r="C31" s="11"/>
      <c r="D31" s="19">
        <f>D27*D29</f>
        <v>720.90000000000009</v>
      </c>
    </row>
    <row r="32" spans="1:4" x14ac:dyDescent="0.2">
      <c r="B32" s="15"/>
      <c r="C32" s="8"/>
      <c r="D32" s="17"/>
    </row>
    <row r="33" spans="1:4" x14ac:dyDescent="0.2">
      <c r="A33" t="s">
        <v>21</v>
      </c>
      <c r="B33" s="15"/>
      <c r="C33" s="7" t="s">
        <v>5</v>
      </c>
      <c r="D33" s="16">
        <f>IF(C33="x",0.5,1)</f>
        <v>0.5</v>
      </c>
    </row>
    <row r="34" spans="1:4" x14ac:dyDescent="0.2">
      <c r="B34" s="15"/>
      <c r="C34" s="8"/>
      <c r="D34" s="17"/>
    </row>
    <row r="35" spans="1:4" ht="41.25" customHeight="1" thickBot="1" x14ac:dyDescent="0.4">
      <c r="A35" s="3" t="s">
        <v>22</v>
      </c>
      <c r="B35" s="20"/>
      <c r="C35" s="12"/>
      <c r="D35" s="22">
        <f>IF(D31*D33&gt;60,D31*D33,60)</f>
        <v>360.45000000000005</v>
      </c>
    </row>
  </sheetData>
  <mergeCells count="2">
    <mergeCell ref="A2:D2"/>
    <mergeCell ref="A3:D3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GUICHARD</dc:creator>
  <cp:lastModifiedBy>Utilisateur</cp:lastModifiedBy>
  <cp:lastPrinted>2020-02-03T07:17:54Z</cp:lastPrinted>
  <dcterms:created xsi:type="dcterms:W3CDTF">2016-10-12T12:10:38Z</dcterms:created>
  <dcterms:modified xsi:type="dcterms:W3CDTF">2020-02-11T07:55:24Z</dcterms:modified>
</cp:coreProperties>
</file>